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830" windowHeight="9570"/>
  </bookViews>
  <sheets>
    <sheet name="ДОУ " sheetId="1" r:id="rId1"/>
    <sheet name="Лист2" sheetId="2" r:id="rId2"/>
  </sheets>
  <definedNames>
    <definedName name="_xlnm.Print_Area" localSheetId="0">'ДОУ '!$A$2:$V$47</definedName>
  </definedNames>
  <calcPr calcId="145621"/>
</workbook>
</file>

<file path=xl/calcChain.xml><?xml version="1.0" encoding="utf-8"?>
<calcChain xmlns="http://schemas.openxmlformats.org/spreadsheetml/2006/main">
  <c r="V6" i="1"/>
  <c r="U6"/>
  <c r="T6"/>
  <c r="R6"/>
  <c r="Q6"/>
  <c r="P6"/>
  <c r="N6"/>
  <c r="M6"/>
  <c r="L6"/>
  <c r="J6"/>
  <c r="I6"/>
  <c r="G6"/>
  <c r="F6"/>
  <c r="E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C44" l="1"/>
  <c r="C35"/>
  <c r="C31"/>
  <c r="C39"/>
  <c r="C27"/>
  <c r="C25"/>
  <c r="C23"/>
  <c r="C11"/>
  <c r="C7"/>
  <c r="C17"/>
  <c r="C9"/>
  <c r="C28"/>
  <c r="C16"/>
  <c r="C19"/>
  <c r="C15"/>
  <c r="C47"/>
  <c r="C43"/>
  <c r="C41"/>
  <c r="C40"/>
  <c r="C12"/>
  <c r="C33"/>
  <c r="C36"/>
  <c r="C32"/>
  <c r="C20"/>
  <c r="C45"/>
  <c r="C37"/>
  <c r="C29"/>
  <c r="C21"/>
  <c r="C13"/>
  <c r="C24"/>
  <c r="C8"/>
  <c r="C42"/>
  <c r="C34"/>
  <c r="C26"/>
  <c r="C18"/>
  <c r="C10"/>
  <c r="C46"/>
  <c r="C38"/>
  <c r="C30"/>
  <c r="C22"/>
  <c r="C14"/>
  <c r="D6" l="1"/>
  <c r="H6"/>
  <c r="S6"/>
  <c r="O6"/>
  <c r="K6"/>
  <c r="C6" l="1"/>
</calcChain>
</file>

<file path=xl/sharedStrings.xml><?xml version="1.0" encoding="utf-8"?>
<sst xmlns="http://schemas.openxmlformats.org/spreadsheetml/2006/main" count="75" uniqueCount="71">
  <si>
    <t>Количественные результаты независимой оценки качества оказания услуг организациями</t>
  </si>
  <si>
    <t>№</t>
  </si>
  <si>
    <t>Учреждения</t>
  </si>
  <si>
    <t>Значение показателя оценки качества условий оказания услуг</t>
  </si>
  <si>
    <t xml:space="preserve">I. Показатели, характеризующие открытость и доступность информации об организации (учреждении) </t>
  </si>
  <si>
    <t>II. Показатели, характеризующие комфортность условий предоставления услуг, в том числе время ожидания предоставления услуг</t>
  </si>
  <si>
    <t>III. Показатели, характеризующие доступность услуг для инвалидов</t>
  </si>
  <si>
    <t>IV. Показатели, характеризующие доброжелательность, вежливость работников организации социальной сферы</t>
  </si>
  <si>
    <t>V. Показатели, характеризующие удовлетворенность условиями оказания услуг</t>
  </si>
  <si>
    <t>Показатели</t>
  </si>
  <si>
    <t>Значание показателя, характеризующего критерий I (K1)</t>
  </si>
  <si>
    <r>
      <t>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 размещения</t>
    </r>
    <r>
      <rPr>
        <i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установленным нормативными правовыми актами</t>
    </r>
  </si>
  <si>
    <t>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</si>
  <si>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Доля получателей услуг, удовлетворенных открытостью, полнотой и доступностью информации о деятельности организации социальной сферы</t>
  </si>
  <si>
    <t>Значание показателя, характеризующего критерий II (K2)</t>
  </si>
  <si>
    <t>Обеспечение в организации социальной сферы комфортных условий предоставления услуг</t>
  </si>
  <si>
    <t>Доля получателей услуг, удовлетворенных комфортностью условий предоставления услуг организацией социальной сферы</t>
  </si>
  <si>
    <t>Значание показателя, характеризующего критерий III (K3)</t>
  </si>
  <si>
    <r>
      <t>Оборудование помещений организации социальной сферы и прилегающей к ней территории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с учетом доступности для инвалидов</t>
    </r>
  </si>
  <si>
    <t xml:space="preserve">Обеспечение в организации социальной сферы условий доступности, позволяющих инвалидам получать услуги наравне с другими </t>
  </si>
  <si>
    <t xml:space="preserve">Доля получателей услуг, удовлетворенных доступностью услуг для инвалидов </t>
  </si>
  <si>
    <t>Значание показателя, характеризующего критерий IV (K4)</t>
  </si>
  <si>
    <t>Доля получателей услуг, удовлетворенных доброжелательностью, вежливостью работников организации социальнй сферы, обеспечивающих первичный контакт и информирование получателя услуги при непосредсьтвенном обращении в организацию социальной сферы</t>
  </si>
  <si>
    <t>Доля получателей услуг, удовлетворенных доброжелательностью, вежливостью работников организациисоциальной сферы, обеспечивающих непосредственное оказание услуги ри обращении в организацию социальной сферы</t>
  </si>
  <si>
    <t xml:space="preserve">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</t>
  </si>
  <si>
    <t>Значание показателя, характеризующего критерий V (K5)</t>
  </si>
  <si>
    <t>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</t>
  </si>
  <si>
    <t>Доля получателей услуг, удовлетворенных организационными условиями оказания услуг</t>
  </si>
  <si>
    <t>Доля получателей услуг, удовлетворенных в целом условиями оказания услуг в организации социальной сферы</t>
  </si>
  <si>
    <t>По совокупности учреждений, включенных в перечень организаций, подлежащих независимой оценке</t>
  </si>
  <si>
    <t>1. МАДОУ  «Детский сад № 1 «Калинка»</t>
  </si>
  <si>
    <t>2. МАДОУ  «Детский сад № 3 «Ягодка»</t>
  </si>
  <si>
    <t>3. МАДОУ  «Детский сад № 4 общеразвивающего вида»</t>
  </si>
  <si>
    <t>4. МАДОУ  «Детский сад № 5 «Надежда»</t>
  </si>
  <si>
    <t>5. МАДОУ  «Центр развития ребенка - детский сад № 8 «Золушка»</t>
  </si>
  <si>
    <t>6. МАДОУ  «Детский сад № 9 «Журавлик»</t>
  </si>
  <si>
    <t>7. МАДОУ  «Центр развития ребенка - детский сад № 14 «Сказка»</t>
  </si>
  <si>
    <t>8. МАДОУ  «Детский сад № 16 «Рябинка»</t>
  </si>
  <si>
    <t>9. МАДОУ  «Детский сад № 19 «Ручеек» комбинированного вида»</t>
  </si>
  <si>
    <t>10. МАДОУ  «Центр развития ребенка – детский сад № 21»</t>
  </si>
  <si>
    <t>11. МАДОУ  «Детский сад № 24»</t>
  </si>
  <si>
    <t>12. МАДОУ  «Детский сад № 26 комбинированного вида»</t>
  </si>
  <si>
    <t>13. МАДОУ  «Детский сад № 33 «Росинка»</t>
  </si>
  <si>
    <t>14. МАДОУ  «Центр развития ребенка - детский сад № 39»</t>
  </si>
  <si>
    <t>15. МАДОУ  «Детский сад № 41»</t>
  </si>
  <si>
    <t>16. МАДОУ  «Детский сад № 42»</t>
  </si>
  <si>
    <t>17. МАДОУ  «Детский сад № 43 общеразвивающего вида»</t>
  </si>
  <si>
    <t>18. МАДОУ  «Детский сад № 46 «Катенька»</t>
  </si>
  <si>
    <t>19. МАДОУ  «Детский сад № 49 комбинированного вида»</t>
  </si>
  <si>
    <t>20. МАДОУ  «Детский сад № 52 «Детство»</t>
  </si>
  <si>
    <t>21. МАДОУ  «Детский сад № 53 «Солнышко» общеразвивающего вида»</t>
  </si>
  <si>
    <t>22. МАДОУ  «Детский сад № 58 «Капелька» общеразвивающего вида»</t>
  </si>
  <si>
    <t>23. МАДОУ  «Детский сад №60»</t>
  </si>
  <si>
    <t>24. МАДОУ  «Детский сад № 61»</t>
  </si>
  <si>
    <t>25. МАДОУ  «Детский сад № 62 общеразвивающего вида»</t>
  </si>
  <si>
    <t>26. МАДОУ  «Детский сад № 64»</t>
  </si>
  <si>
    <t>27. МАДОУ  «Детский сад № 68 «Чебурашка»</t>
  </si>
  <si>
    <t>28. МАДОУ  «Детский сад № 70 общеразвивающего вида»</t>
  </si>
  <si>
    <t>29. МАДОУ  «Детский сад № 73 «Ладушки»</t>
  </si>
  <si>
    <t>30. МАДОУ  «Центр развития ребенка - детский сад № 74 «Маячок»</t>
  </si>
  <si>
    <t>31. МАДОУ  «Детский сад № 75 «Дельфин» общеразвивающего вида»</t>
  </si>
  <si>
    <t>32. МАДОУ  «Детский сад № 76 «Родничок»</t>
  </si>
  <si>
    <t>33. МАДОУ  «Центр развития ребенка - детский сад № 77 «Зоренька»</t>
  </si>
  <si>
    <t>34. МАДОУ  «Детский сад № 78 «Теремок» комбинированного вида»</t>
  </si>
  <si>
    <t>35. МАДОУ  «Детский сад № 81 «Солнышко» комбинированного вида»</t>
  </si>
  <si>
    <t>36. МАДОУ  «Детский сад № 83»</t>
  </si>
  <si>
    <t>37. МАДОУ  «Детский сад № 85 «Колокольчик» комбинированного вида»</t>
  </si>
  <si>
    <t>38. МАДОУ  «Детский сад № 86 «Кораблик»</t>
  </si>
  <si>
    <t>39. МАДОУ  «Детский сад № 87 «Буратино» общеразвивающего вида»</t>
  </si>
  <si>
    <t>40. МАДОУ  «Детский сад № 92 «Радуга»</t>
  </si>
  <si>
    <t>41. МАДОУ  «Детский сад № 95 «Планета детства»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</si>
</sst>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2"/>
      <color rgb="FF00B05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4F81BD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3" fillId="3" borderId="1" xfId="0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/>
    <xf numFmtId="0" fontId="6" fillId="0" borderId="8" xfId="0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7" borderId="8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4" borderId="6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8" fillId="7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7"/>
  <sheetViews>
    <sheetView tabSelected="1" topLeftCell="A13" zoomScale="80" zoomScaleNormal="80" workbookViewId="0">
      <selection activeCell="F24" sqref="F24"/>
    </sheetView>
  </sheetViews>
  <sheetFormatPr defaultRowHeight="15"/>
  <cols>
    <col min="2" max="2" width="30.7109375" customWidth="1"/>
    <col min="4" max="4" width="7.28515625" customWidth="1"/>
    <col min="5" max="5" width="18.7109375" customWidth="1"/>
    <col min="6" max="6" width="14.7109375" customWidth="1"/>
    <col min="7" max="7" width="12" customWidth="1"/>
    <col min="8" max="8" width="9.28515625" customWidth="1"/>
    <col min="10" max="10" width="9" customWidth="1"/>
    <col min="11" max="11" width="6.85546875" customWidth="1"/>
    <col min="12" max="12" width="12.7109375" customWidth="1"/>
    <col min="13" max="13" width="10.140625" customWidth="1"/>
    <col min="14" max="14" width="8" customWidth="1"/>
    <col min="15" max="15" width="8.85546875" customWidth="1"/>
    <col min="16" max="16" width="18" customWidth="1"/>
    <col min="17" max="17" width="18.28515625" customWidth="1"/>
    <col min="18" max="18" width="15.42578125" customWidth="1"/>
    <col min="19" max="19" width="8.7109375" customWidth="1"/>
    <col min="20" max="20" width="15.140625" customWidth="1"/>
    <col min="21" max="21" width="7.5703125" customWidth="1"/>
    <col min="22" max="22" width="9.7109375" customWidth="1"/>
  </cols>
  <sheetData>
    <row r="1" spans="1:22" s="2" customFormat="1" ht="24.95" customHeight="1">
      <c r="A1" s="1" t="s">
        <v>0</v>
      </c>
      <c r="B1" s="1"/>
      <c r="C1" s="1"/>
      <c r="D1" s="1"/>
    </row>
    <row r="2" spans="1:22" s="3" customFormat="1" ht="22.5" customHeight="1">
      <c r="A2" s="19" t="s">
        <v>1</v>
      </c>
      <c r="B2" s="19" t="s">
        <v>2</v>
      </c>
      <c r="C2" s="4"/>
      <c r="D2" s="23" t="s">
        <v>4</v>
      </c>
      <c r="E2" s="24"/>
      <c r="F2" s="24"/>
      <c r="G2" s="25"/>
      <c r="H2" s="23" t="s">
        <v>5</v>
      </c>
      <c r="I2" s="24"/>
      <c r="J2" s="25"/>
      <c r="K2" s="23" t="s">
        <v>6</v>
      </c>
      <c r="L2" s="24"/>
      <c r="M2" s="24"/>
      <c r="N2" s="25"/>
      <c r="O2" s="23" t="s">
        <v>7</v>
      </c>
      <c r="P2" s="24"/>
      <c r="Q2" s="24"/>
      <c r="R2" s="25"/>
      <c r="S2" s="23" t="s">
        <v>8</v>
      </c>
      <c r="T2" s="24"/>
      <c r="U2" s="24"/>
      <c r="V2" s="25"/>
    </row>
    <row r="3" spans="1:22" s="3" customFormat="1" ht="96.75" customHeight="1">
      <c r="A3" s="19"/>
      <c r="B3" s="19"/>
      <c r="C3" s="20" t="s">
        <v>3</v>
      </c>
      <c r="D3" s="26"/>
      <c r="E3" s="27"/>
      <c r="F3" s="27"/>
      <c r="G3" s="28"/>
      <c r="H3" s="26"/>
      <c r="I3" s="27"/>
      <c r="J3" s="28"/>
      <c r="K3" s="26"/>
      <c r="L3" s="27"/>
      <c r="M3" s="27"/>
      <c r="N3" s="28"/>
      <c r="O3" s="26"/>
      <c r="P3" s="27"/>
      <c r="Q3" s="27"/>
      <c r="R3" s="28"/>
      <c r="S3" s="26"/>
      <c r="T3" s="27"/>
      <c r="U3" s="27"/>
      <c r="V3" s="28"/>
    </row>
    <row r="4" spans="1:22" s="3" customFormat="1" ht="30.75" customHeight="1">
      <c r="A4" s="19"/>
      <c r="B4" s="19"/>
      <c r="C4" s="21"/>
      <c r="D4" s="29" t="s">
        <v>9</v>
      </c>
      <c r="E4" s="30"/>
      <c r="F4" s="30"/>
      <c r="G4" s="31"/>
      <c r="H4" s="32" t="s">
        <v>9</v>
      </c>
      <c r="I4" s="32"/>
      <c r="J4" s="32"/>
      <c r="K4" s="32" t="s">
        <v>9</v>
      </c>
      <c r="L4" s="32"/>
      <c r="M4" s="32"/>
      <c r="N4" s="32"/>
      <c r="O4" s="32" t="s">
        <v>9</v>
      </c>
      <c r="P4" s="32"/>
      <c r="Q4" s="32"/>
      <c r="R4" s="32"/>
      <c r="S4" s="32" t="s">
        <v>9</v>
      </c>
      <c r="T4" s="32"/>
      <c r="U4" s="32"/>
      <c r="V4" s="32"/>
    </row>
    <row r="5" spans="1:22" s="3" customFormat="1" ht="243.75" customHeight="1">
      <c r="A5" s="19"/>
      <c r="B5" s="19"/>
      <c r="C5" s="22"/>
      <c r="D5" s="14" t="s">
        <v>10</v>
      </c>
      <c r="E5" s="15" t="s">
        <v>11</v>
      </c>
      <c r="F5" s="15" t="s">
        <v>12</v>
      </c>
      <c r="G5" s="15" t="s">
        <v>13</v>
      </c>
      <c r="H5" s="14" t="s">
        <v>14</v>
      </c>
      <c r="I5" s="16" t="s">
        <v>15</v>
      </c>
      <c r="J5" s="15" t="s">
        <v>16</v>
      </c>
      <c r="K5" s="14" t="s">
        <v>17</v>
      </c>
      <c r="L5" s="15" t="s">
        <v>18</v>
      </c>
      <c r="M5" s="15" t="s">
        <v>19</v>
      </c>
      <c r="N5" s="15" t="s">
        <v>20</v>
      </c>
      <c r="O5" s="14" t="s">
        <v>21</v>
      </c>
      <c r="P5" s="15" t="s">
        <v>22</v>
      </c>
      <c r="Q5" s="15" t="s">
        <v>23</v>
      </c>
      <c r="R5" s="15" t="s">
        <v>24</v>
      </c>
      <c r="S5" s="14" t="s">
        <v>25</v>
      </c>
      <c r="T5" s="15" t="s">
        <v>26</v>
      </c>
      <c r="U5" s="15" t="s">
        <v>27</v>
      </c>
      <c r="V5" s="15" t="s">
        <v>28</v>
      </c>
    </row>
    <row r="6" spans="1:22" s="3" customFormat="1" ht="69" customHeight="1" thickBot="1">
      <c r="A6" s="17" t="s">
        <v>29</v>
      </c>
      <c r="B6" s="18"/>
      <c r="C6" s="5">
        <f t="shared" ref="C6:C24" si="0">SUM(D6+H6+K6+O6+S6)/5</f>
        <v>89</v>
      </c>
      <c r="D6" s="5">
        <f>AVERAGE(D7:D47)</f>
        <v>95.366829268292676</v>
      </c>
      <c r="E6" s="6">
        <f>AVERAGE(E7:E47)</f>
        <v>97.073170731707322</v>
      </c>
      <c r="F6" s="6">
        <f>AVERAGE(F7:F47)</f>
        <v>91.707317073170728</v>
      </c>
      <c r="G6" s="6">
        <f>AVERAGE(G7:G47)</f>
        <v>96.831707317073167</v>
      </c>
      <c r="H6" s="5">
        <f>0.5*I6+0.5*J6</f>
        <v>91.64146341463416</v>
      </c>
      <c r="I6" s="6">
        <f>AVERAGE(I7:I47)</f>
        <v>93.170731707317074</v>
      </c>
      <c r="J6" s="6">
        <f>AVERAGE(J7:J47)</f>
        <v>90.112195121951245</v>
      </c>
      <c r="K6" s="5">
        <f t="shared" ref="K6:K47" si="1">0.3*L6+0.4*M6+0.3*N6</f>
        <v>63.862195121951217</v>
      </c>
      <c r="L6" s="6">
        <f>AVERAGE(L7:L47)</f>
        <v>26.829268292682926</v>
      </c>
      <c r="M6" s="6">
        <f>AVERAGE(M7:M47)</f>
        <v>69.756097560975604</v>
      </c>
      <c r="N6" s="6">
        <f>AVERAGE(N7:N47)</f>
        <v>93.036585365853654</v>
      </c>
      <c r="O6" s="5">
        <f t="shared" ref="O6:O47" si="2">0.4*P6+0.4*Q6+0.2*R6</f>
        <v>97.876585365853643</v>
      </c>
      <c r="P6" s="6">
        <f>AVERAGE(P7:P47)</f>
        <v>97.492682926829232</v>
      </c>
      <c r="Q6" s="6">
        <f>AVERAGE(Q7:Q47)</f>
        <v>97.87317073170729</v>
      </c>
      <c r="R6" s="6">
        <f>AVERAGE(R7:R47)</f>
        <v>98.651219512195112</v>
      </c>
      <c r="S6" s="5">
        <f t="shared" ref="S6:S47" si="3">0.3*T6+0.2*U6+0.5*V6</f>
        <v>96.252926829268276</v>
      </c>
      <c r="T6" s="6">
        <f>AVERAGE(T7:T47)</f>
        <v>95.948780487804854</v>
      </c>
      <c r="U6" s="6">
        <f>AVERAGE(U7:U47)</f>
        <v>95.573170731707322</v>
      </c>
      <c r="V6" s="6">
        <f>AVERAGE(V7:V47)</f>
        <v>96.707317073170714</v>
      </c>
    </row>
    <row r="7" spans="1:22" s="3" customFormat="1" ht="28.5" customHeight="1" thickBot="1">
      <c r="A7" s="7">
        <v>14</v>
      </c>
      <c r="B7" s="10" t="s">
        <v>30</v>
      </c>
      <c r="C7" s="5">
        <f t="shared" si="0"/>
        <v>85.414000000000001</v>
      </c>
      <c r="D7" s="5">
        <f t="shared" ref="D7:D47" si="4">0.3*E7+0.3*F7+0.4*G7</f>
        <v>98.72</v>
      </c>
      <c r="E7" s="11">
        <v>100</v>
      </c>
      <c r="F7" s="11">
        <v>100</v>
      </c>
      <c r="G7" s="11">
        <v>96.800000000000011</v>
      </c>
      <c r="H7" s="5">
        <f t="shared" ref="H7:H47" si="5">0.5*I7+0.5*J7</f>
        <v>90.8</v>
      </c>
      <c r="I7" s="11">
        <v>100</v>
      </c>
      <c r="J7" s="11">
        <v>81.599999999999994</v>
      </c>
      <c r="K7" s="5">
        <f t="shared" si="1"/>
        <v>50.94</v>
      </c>
      <c r="L7" s="11">
        <v>0</v>
      </c>
      <c r="M7" s="11">
        <v>60</v>
      </c>
      <c r="N7" s="11">
        <v>89.8</v>
      </c>
      <c r="O7" s="5">
        <f t="shared" si="2"/>
        <v>97.220000000000013</v>
      </c>
      <c r="P7" s="11">
        <v>96.9</v>
      </c>
      <c r="Q7" s="11">
        <v>96.9</v>
      </c>
      <c r="R7" s="11">
        <v>98.5</v>
      </c>
      <c r="S7" s="5">
        <f t="shared" si="3"/>
        <v>89.389999999999986</v>
      </c>
      <c r="T7" s="11">
        <v>85.6</v>
      </c>
      <c r="U7" s="11">
        <v>91.8</v>
      </c>
      <c r="V7" s="11">
        <v>90.7</v>
      </c>
    </row>
    <row r="8" spans="1:22" s="3" customFormat="1" ht="28.5" customHeight="1" thickBot="1">
      <c r="A8" s="7">
        <v>15</v>
      </c>
      <c r="B8" s="10" t="s">
        <v>31</v>
      </c>
      <c r="C8" s="5">
        <f t="shared" si="0"/>
        <v>84.337999999999994</v>
      </c>
      <c r="D8" s="5">
        <f t="shared" si="4"/>
        <v>94.76</v>
      </c>
      <c r="E8" s="11">
        <v>95</v>
      </c>
      <c r="F8" s="11">
        <v>90</v>
      </c>
      <c r="G8" s="11">
        <v>98.15</v>
      </c>
      <c r="H8" s="5">
        <f t="shared" si="5"/>
        <v>78.55</v>
      </c>
      <c r="I8" s="11">
        <v>60</v>
      </c>
      <c r="J8" s="11">
        <v>97.1</v>
      </c>
      <c r="K8" s="5">
        <f t="shared" si="1"/>
        <v>53.58</v>
      </c>
      <c r="L8" s="11">
        <v>0</v>
      </c>
      <c r="M8" s="11">
        <v>60</v>
      </c>
      <c r="N8" s="11">
        <v>98.6</v>
      </c>
      <c r="O8" s="5">
        <f t="shared" si="2"/>
        <v>98.56</v>
      </c>
      <c r="P8" s="11">
        <v>98.6</v>
      </c>
      <c r="Q8" s="11">
        <v>98.6</v>
      </c>
      <c r="R8" s="11">
        <v>98.4</v>
      </c>
      <c r="S8" s="5">
        <f t="shared" si="3"/>
        <v>96.24</v>
      </c>
      <c r="T8" s="11">
        <v>97.1</v>
      </c>
      <c r="U8" s="11">
        <v>92.8</v>
      </c>
      <c r="V8" s="11">
        <v>97.1</v>
      </c>
    </row>
    <row r="9" spans="1:22" s="3" customFormat="1" ht="28.5" customHeight="1" thickBot="1">
      <c r="A9" s="7">
        <v>16</v>
      </c>
      <c r="B9" s="10" t="s">
        <v>32</v>
      </c>
      <c r="C9" s="5">
        <f t="shared" si="0"/>
        <v>88.144000000000005</v>
      </c>
      <c r="D9" s="5">
        <f t="shared" si="4"/>
        <v>98</v>
      </c>
      <c r="E9" s="11">
        <v>100</v>
      </c>
      <c r="F9" s="11">
        <v>100</v>
      </c>
      <c r="G9" s="11">
        <v>95</v>
      </c>
      <c r="H9" s="5">
        <f t="shared" si="5"/>
        <v>91.65</v>
      </c>
      <c r="I9" s="11">
        <v>100</v>
      </c>
      <c r="J9" s="11">
        <v>83.3</v>
      </c>
      <c r="K9" s="5">
        <f t="shared" si="1"/>
        <v>60.59</v>
      </c>
      <c r="L9" s="11">
        <v>0</v>
      </c>
      <c r="M9" s="11">
        <v>80</v>
      </c>
      <c r="N9" s="11">
        <v>95.3</v>
      </c>
      <c r="O9" s="5">
        <f t="shared" si="2"/>
        <v>95.84</v>
      </c>
      <c r="P9" s="11">
        <v>95.3</v>
      </c>
      <c r="Q9" s="11">
        <v>95.7</v>
      </c>
      <c r="R9" s="11">
        <v>97.2</v>
      </c>
      <c r="S9" s="5">
        <f t="shared" si="3"/>
        <v>94.639999999999986</v>
      </c>
      <c r="T9" s="11">
        <v>94.8</v>
      </c>
      <c r="U9" s="11">
        <v>94</v>
      </c>
      <c r="V9" s="11">
        <v>94.8</v>
      </c>
    </row>
    <row r="10" spans="1:22" s="3" customFormat="1" ht="31.5" customHeight="1" thickBot="1">
      <c r="A10" s="7">
        <v>17</v>
      </c>
      <c r="B10" s="10" t="s">
        <v>33</v>
      </c>
      <c r="C10" s="5">
        <f t="shared" si="0"/>
        <v>81.027999999999992</v>
      </c>
      <c r="D10" s="5">
        <f t="shared" si="4"/>
        <v>92.16</v>
      </c>
      <c r="E10" s="11">
        <v>80</v>
      </c>
      <c r="F10" s="11">
        <v>100</v>
      </c>
      <c r="G10" s="11">
        <v>95.4</v>
      </c>
      <c r="H10" s="5">
        <f t="shared" si="5"/>
        <v>63.8</v>
      </c>
      <c r="I10" s="11">
        <v>40</v>
      </c>
      <c r="J10" s="11">
        <v>87.6</v>
      </c>
      <c r="K10" s="5">
        <f t="shared" si="1"/>
        <v>52.86</v>
      </c>
      <c r="L10" s="11">
        <v>0</v>
      </c>
      <c r="M10" s="11">
        <v>60</v>
      </c>
      <c r="N10" s="11">
        <v>96.2</v>
      </c>
      <c r="O10" s="5">
        <f t="shared" si="2"/>
        <v>99.6</v>
      </c>
      <c r="P10" s="11">
        <v>100</v>
      </c>
      <c r="Q10" s="11">
        <v>99</v>
      </c>
      <c r="R10" s="11">
        <v>100</v>
      </c>
      <c r="S10" s="5">
        <f t="shared" si="3"/>
        <v>96.72</v>
      </c>
      <c r="T10" s="11">
        <v>96.1</v>
      </c>
      <c r="U10" s="11">
        <v>94.2</v>
      </c>
      <c r="V10" s="11">
        <v>98.1</v>
      </c>
    </row>
    <row r="11" spans="1:22" s="3" customFormat="1" ht="43.5" customHeight="1" thickBot="1">
      <c r="A11" s="7">
        <v>18</v>
      </c>
      <c r="B11" s="10" t="s">
        <v>34</v>
      </c>
      <c r="C11" s="5">
        <f t="shared" si="0"/>
        <v>93.044000000000011</v>
      </c>
      <c r="D11" s="5">
        <f t="shared" si="4"/>
        <v>99.64</v>
      </c>
      <c r="E11" s="11">
        <v>100</v>
      </c>
      <c r="F11" s="11">
        <v>100</v>
      </c>
      <c r="G11" s="11">
        <v>99.1</v>
      </c>
      <c r="H11" s="5">
        <f t="shared" si="5"/>
        <v>98.9</v>
      </c>
      <c r="I11" s="11">
        <v>100</v>
      </c>
      <c r="J11" s="11">
        <v>97.8</v>
      </c>
      <c r="K11" s="5">
        <f t="shared" si="1"/>
        <v>67.42</v>
      </c>
      <c r="L11" s="11">
        <v>0</v>
      </c>
      <c r="M11" s="11">
        <v>100</v>
      </c>
      <c r="N11" s="11">
        <v>91.4</v>
      </c>
      <c r="O11" s="5">
        <f t="shared" si="2"/>
        <v>99.64</v>
      </c>
      <c r="P11" s="11">
        <v>99.1</v>
      </c>
      <c r="Q11" s="11">
        <v>100</v>
      </c>
      <c r="R11" s="11">
        <v>100</v>
      </c>
      <c r="S11" s="5">
        <f t="shared" si="3"/>
        <v>99.62</v>
      </c>
      <c r="T11" s="11">
        <v>100</v>
      </c>
      <c r="U11" s="11">
        <v>99.1</v>
      </c>
      <c r="V11" s="11">
        <v>99.6</v>
      </c>
    </row>
    <row r="12" spans="1:22" s="9" customFormat="1" ht="32.25" customHeight="1" thickBot="1">
      <c r="A12" s="7">
        <v>19</v>
      </c>
      <c r="B12" s="10" t="s">
        <v>35</v>
      </c>
      <c r="C12" s="5">
        <f t="shared" si="0"/>
        <v>95.179999999999993</v>
      </c>
      <c r="D12" s="5">
        <f t="shared" si="4"/>
        <v>99.1</v>
      </c>
      <c r="E12" s="11">
        <v>100</v>
      </c>
      <c r="F12" s="11">
        <v>100</v>
      </c>
      <c r="G12" s="11">
        <v>97.75</v>
      </c>
      <c r="H12" s="5">
        <f t="shared" si="5"/>
        <v>97.45</v>
      </c>
      <c r="I12" s="11">
        <v>100</v>
      </c>
      <c r="J12" s="11">
        <v>94.9</v>
      </c>
      <c r="K12" s="5">
        <f t="shared" si="1"/>
        <v>83.38</v>
      </c>
      <c r="L12" s="11">
        <v>60</v>
      </c>
      <c r="M12" s="11">
        <v>100</v>
      </c>
      <c r="N12" s="11">
        <v>84.6</v>
      </c>
      <c r="O12" s="5">
        <f t="shared" si="2"/>
        <v>98.440000000000012</v>
      </c>
      <c r="P12" s="11">
        <v>97.4</v>
      </c>
      <c r="Q12" s="11">
        <v>98.7</v>
      </c>
      <c r="R12" s="11">
        <v>100</v>
      </c>
      <c r="S12" s="5">
        <f t="shared" si="3"/>
        <v>97.53</v>
      </c>
      <c r="T12" s="11">
        <v>98.7</v>
      </c>
      <c r="U12" s="11">
        <v>96.1</v>
      </c>
      <c r="V12" s="11">
        <v>97.4</v>
      </c>
    </row>
    <row r="13" spans="1:22" s="3" customFormat="1" ht="41.25" customHeight="1" thickBot="1">
      <c r="A13" s="7">
        <v>20</v>
      </c>
      <c r="B13" s="10" t="s">
        <v>36</v>
      </c>
      <c r="C13" s="5">
        <f t="shared" si="0"/>
        <v>88.37</v>
      </c>
      <c r="D13" s="5">
        <f t="shared" si="4"/>
        <v>91</v>
      </c>
      <c r="E13" s="11">
        <v>80</v>
      </c>
      <c r="F13" s="11">
        <v>90</v>
      </c>
      <c r="G13" s="11">
        <v>100</v>
      </c>
      <c r="H13" s="5">
        <f t="shared" si="5"/>
        <v>100</v>
      </c>
      <c r="I13" s="11">
        <v>100</v>
      </c>
      <c r="J13" s="11">
        <v>100</v>
      </c>
      <c r="K13" s="5">
        <f t="shared" si="1"/>
        <v>51.84</v>
      </c>
      <c r="L13" s="11">
        <v>0</v>
      </c>
      <c r="M13" s="11">
        <v>60</v>
      </c>
      <c r="N13" s="11">
        <v>92.8</v>
      </c>
      <c r="O13" s="5">
        <f t="shared" si="2"/>
        <v>99.28</v>
      </c>
      <c r="P13" s="11">
        <v>99.1</v>
      </c>
      <c r="Q13" s="11">
        <v>99.1</v>
      </c>
      <c r="R13" s="11">
        <v>100</v>
      </c>
      <c r="S13" s="5">
        <f t="shared" si="3"/>
        <v>99.72999999999999</v>
      </c>
      <c r="T13" s="11">
        <v>99.1</v>
      </c>
      <c r="U13" s="11">
        <v>100</v>
      </c>
      <c r="V13" s="11">
        <v>100</v>
      </c>
    </row>
    <row r="14" spans="1:22" s="3" customFormat="1" ht="28.5" customHeight="1" thickBot="1">
      <c r="A14" s="7">
        <v>21</v>
      </c>
      <c r="B14" s="10" t="s">
        <v>37</v>
      </c>
      <c r="C14" s="5">
        <f t="shared" si="0"/>
        <v>89.410000000000011</v>
      </c>
      <c r="D14" s="5">
        <f t="shared" si="4"/>
        <v>94.460000000000008</v>
      </c>
      <c r="E14" s="11">
        <v>100</v>
      </c>
      <c r="F14" s="11">
        <v>90</v>
      </c>
      <c r="G14" s="11">
        <v>93.65</v>
      </c>
      <c r="H14" s="5">
        <f t="shared" si="5"/>
        <v>97.45</v>
      </c>
      <c r="I14" s="11">
        <v>100</v>
      </c>
      <c r="J14" s="11">
        <v>94.9</v>
      </c>
      <c r="K14" s="5">
        <f t="shared" si="1"/>
        <v>58.94</v>
      </c>
      <c r="L14" s="11">
        <v>0</v>
      </c>
      <c r="M14" s="11">
        <v>80</v>
      </c>
      <c r="N14" s="11">
        <v>89.8</v>
      </c>
      <c r="O14" s="5">
        <f t="shared" si="2"/>
        <v>97.920000000000016</v>
      </c>
      <c r="P14" s="11">
        <v>96.9</v>
      </c>
      <c r="Q14" s="11">
        <v>97.9</v>
      </c>
      <c r="R14" s="11">
        <v>100</v>
      </c>
      <c r="S14" s="5">
        <f t="shared" si="3"/>
        <v>98.28</v>
      </c>
      <c r="T14" s="11">
        <v>99</v>
      </c>
      <c r="U14" s="11">
        <v>92.9</v>
      </c>
      <c r="V14" s="11">
        <v>100</v>
      </c>
    </row>
    <row r="15" spans="1:22" s="3" customFormat="1" ht="42.75" customHeight="1" thickBot="1">
      <c r="A15" s="7">
        <v>22</v>
      </c>
      <c r="B15" s="10" t="s">
        <v>38</v>
      </c>
      <c r="C15" s="5">
        <f t="shared" si="0"/>
        <v>93.573999999999998</v>
      </c>
      <c r="D15" s="5">
        <f t="shared" si="4"/>
        <v>88</v>
      </c>
      <c r="E15" s="11">
        <v>100</v>
      </c>
      <c r="F15" s="11">
        <v>60</v>
      </c>
      <c r="G15" s="11">
        <v>100</v>
      </c>
      <c r="H15" s="5">
        <f t="shared" si="5"/>
        <v>96.85</v>
      </c>
      <c r="I15" s="11">
        <v>100</v>
      </c>
      <c r="J15" s="11">
        <v>93.7</v>
      </c>
      <c r="K15" s="5">
        <f t="shared" si="1"/>
        <v>84.460000000000008</v>
      </c>
      <c r="L15" s="11">
        <v>60</v>
      </c>
      <c r="M15" s="11">
        <v>100</v>
      </c>
      <c r="N15" s="11">
        <v>88.2</v>
      </c>
      <c r="O15" s="5">
        <f t="shared" si="2"/>
        <v>99.360000000000014</v>
      </c>
      <c r="P15" s="11">
        <v>98.4</v>
      </c>
      <c r="Q15" s="11">
        <v>100</v>
      </c>
      <c r="R15" s="11">
        <v>100</v>
      </c>
      <c r="S15" s="5">
        <f t="shared" si="3"/>
        <v>99.2</v>
      </c>
      <c r="T15" s="11">
        <v>98.4</v>
      </c>
      <c r="U15" s="11">
        <v>98.4</v>
      </c>
      <c r="V15" s="11">
        <v>100</v>
      </c>
    </row>
    <row r="16" spans="1:22" s="3" customFormat="1" ht="24.75" customHeight="1" thickBot="1">
      <c r="A16" s="7">
        <v>23</v>
      </c>
      <c r="B16" s="10" t="s">
        <v>39</v>
      </c>
      <c r="C16" s="5">
        <f t="shared" si="0"/>
        <v>83.748000000000005</v>
      </c>
      <c r="D16" s="5">
        <f t="shared" si="4"/>
        <v>84.9</v>
      </c>
      <c r="E16" s="11">
        <v>100</v>
      </c>
      <c r="F16" s="11">
        <v>60</v>
      </c>
      <c r="G16" s="11">
        <v>92.25</v>
      </c>
      <c r="H16" s="5">
        <f t="shared" si="5"/>
        <v>92.85</v>
      </c>
      <c r="I16" s="11">
        <v>100</v>
      </c>
      <c r="J16" s="11">
        <v>85.7</v>
      </c>
      <c r="K16" s="5">
        <f t="shared" si="1"/>
        <v>51.9</v>
      </c>
      <c r="L16" s="11">
        <v>0</v>
      </c>
      <c r="M16" s="11">
        <v>60</v>
      </c>
      <c r="N16" s="11">
        <v>93</v>
      </c>
      <c r="O16" s="5">
        <f t="shared" si="2"/>
        <v>95.240000000000009</v>
      </c>
      <c r="P16" s="11">
        <v>94.4</v>
      </c>
      <c r="Q16" s="11">
        <v>95.2</v>
      </c>
      <c r="R16" s="11">
        <v>97</v>
      </c>
      <c r="S16" s="5">
        <f t="shared" si="3"/>
        <v>93.85</v>
      </c>
      <c r="T16" s="11">
        <v>95.2</v>
      </c>
      <c r="U16" s="11">
        <v>92.7</v>
      </c>
      <c r="V16" s="11">
        <v>93.5</v>
      </c>
    </row>
    <row r="17" spans="1:22" s="3" customFormat="1" ht="25.5" customHeight="1" thickBot="1">
      <c r="A17" s="7">
        <v>24</v>
      </c>
      <c r="B17" s="10" t="s">
        <v>40</v>
      </c>
      <c r="C17" s="5">
        <f t="shared" si="0"/>
        <v>78.547999999999988</v>
      </c>
      <c r="D17" s="5">
        <f t="shared" si="4"/>
        <v>95.539999999999992</v>
      </c>
      <c r="E17" s="11">
        <v>100</v>
      </c>
      <c r="F17" s="11">
        <v>90</v>
      </c>
      <c r="G17" s="11">
        <v>96.35</v>
      </c>
      <c r="H17" s="5">
        <f t="shared" si="5"/>
        <v>77.8</v>
      </c>
      <c r="I17" s="11">
        <v>80</v>
      </c>
      <c r="J17" s="11">
        <v>75.599999999999994</v>
      </c>
      <c r="K17" s="5">
        <f t="shared" si="1"/>
        <v>36.53</v>
      </c>
      <c r="L17" s="11">
        <v>0</v>
      </c>
      <c r="M17" s="11">
        <v>20</v>
      </c>
      <c r="N17" s="11">
        <v>95.1</v>
      </c>
      <c r="O17" s="5">
        <f t="shared" si="2"/>
        <v>95.420000000000016</v>
      </c>
      <c r="P17" s="11">
        <v>94</v>
      </c>
      <c r="Q17" s="11">
        <v>96.6</v>
      </c>
      <c r="R17" s="11">
        <v>95.9</v>
      </c>
      <c r="S17" s="5">
        <f t="shared" si="3"/>
        <v>87.45</v>
      </c>
      <c r="T17" s="13">
        <v>88.4</v>
      </c>
      <c r="U17" s="13">
        <v>88.4</v>
      </c>
      <c r="V17" s="13">
        <v>86.5</v>
      </c>
    </row>
    <row r="18" spans="1:22" s="3" customFormat="1" ht="31.5" customHeight="1" thickBot="1">
      <c r="A18" s="7">
        <v>25</v>
      </c>
      <c r="B18" s="10" t="s">
        <v>41</v>
      </c>
      <c r="C18" s="5">
        <f t="shared" si="0"/>
        <v>93.6</v>
      </c>
      <c r="D18" s="5">
        <f t="shared" si="4"/>
        <v>94.960000000000008</v>
      </c>
      <c r="E18" s="11">
        <v>95</v>
      </c>
      <c r="F18" s="11">
        <v>90</v>
      </c>
      <c r="G18" s="11">
        <v>98.65</v>
      </c>
      <c r="H18" s="5">
        <f t="shared" si="5"/>
        <v>95.45</v>
      </c>
      <c r="I18" s="11">
        <v>100</v>
      </c>
      <c r="J18" s="11">
        <v>90.9</v>
      </c>
      <c r="K18" s="5">
        <f t="shared" si="1"/>
        <v>80</v>
      </c>
      <c r="L18" s="11">
        <v>60</v>
      </c>
      <c r="M18" s="11">
        <v>80</v>
      </c>
      <c r="N18" s="11">
        <v>100</v>
      </c>
      <c r="O18" s="5">
        <f t="shared" si="2"/>
        <v>99.2</v>
      </c>
      <c r="P18" s="11">
        <v>98.7</v>
      </c>
      <c r="Q18" s="11">
        <v>100</v>
      </c>
      <c r="R18" s="11">
        <v>98.6</v>
      </c>
      <c r="S18" s="5">
        <f t="shared" si="3"/>
        <v>98.39</v>
      </c>
      <c r="T18" s="13">
        <v>100</v>
      </c>
      <c r="U18" s="13">
        <v>98.7</v>
      </c>
      <c r="V18" s="13">
        <v>97.3</v>
      </c>
    </row>
    <row r="19" spans="1:22" s="3" customFormat="1" ht="28.5" customHeight="1" thickBot="1">
      <c r="A19" s="7">
        <v>26</v>
      </c>
      <c r="B19" s="10" t="s">
        <v>42</v>
      </c>
      <c r="C19" s="5">
        <f t="shared" si="0"/>
        <v>92.189999999999984</v>
      </c>
      <c r="D19" s="5">
        <f t="shared" si="4"/>
        <v>94.44</v>
      </c>
      <c r="E19" s="11">
        <v>100</v>
      </c>
      <c r="F19" s="11">
        <v>90</v>
      </c>
      <c r="G19" s="11">
        <v>93.6</v>
      </c>
      <c r="H19" s="5">
        <f t="shared" si="5"/>
        <v>96.85</v>
      </c>
      <c r="I19" s="11">
        <v>100</v>
      </c>
      <c r="J19" s="11">
        <v>93.7</v>
      </c>
      <c r="K19" s="5">
        <f t="shared" si="1"/>
        <v>74</v>
      </c>
      <c r="L19" s="11">
        <v>40</v>
      </c>
      <c r="M19" s="11">
        <v>80</v>
      </c>
      <c r="N19" s="11">
        <v>100</v>
      </c>
      <c r="O19" s="5">
        <f t="shared" si="2"/>
        <v>98.06</v>
      </c>
      <c r="P19" s="11">
        <v>96.8</v>
      </c>
      <c r="Q19" s="11">
        <v>100</v>
      </c>
      <c r="R19" s="11">
        <v>96.7</v>
      </c>
      <c r="S19" s="5">
        <f t="shared" si="3"/>
        <v>97.6</v>
      </c>
      <c r="T19" s="13">
        <v>100</v>
      </c>
      <c r="U19" s="13">
        <v>100</v>
      </c>
      <c r="V19" s="13">
        <v>95.2</v>
      </c>
    </row>
    <row r="20" spans="1:22" ht="25.5" customHeight="1" thickBot="1">
      <c r="A20" s="7">
        <v>27</v>
      </c>
      <c r="B20" s="10" t="s">
        <v>43</v>
      </c>
      <c r="C20" s="5">
        <f t="shared" si="0"/>
        <v>91.512</v>
      </c>
      <c r="D20" s="5">
        <f t="shared" si="4"/>
        <v>96.76</v>
      </c>
      <c r="E20" s="11">
        <v>100</v>
      </c>
      <c r="F20" s="11">
        <v>90</v>
      </c>
      <c r="G20" s="11">
        <v>99.4</v>
      </c>
      <c r="H20" s="5">
        <f t="shared" si="5"/>
        <v>96.75</v>
      </c>
      <c r="I20" s="11">
        <v>100</v>
      </c>
      <c r="J20" s="11">
        <v>93.5</v>
      </c>
      <c r="K20" s="5">
        <f t="shared" si="1"/>
        <v>68.45</v>
      </c>
      <c r="L20" s="11">
        <v>40</v>
      </c>
      <c r="M20" s="11">
        <v>80</v>
      </c>
      <c r="N20" s="11">
        <v>81.5</v>
      </c>
      <c r="O20" s="5">
        <f t="shared" si="2"/>
        <v>98.02000000000001</v>
      </c>
      <c r="P20" s="11">
        <v>97.8</v>
      </c>
      <c r="Q20" s="11">
        <v>97.8</v>
      </c>
      <c r="R20" s="11">
        <v>98.9</v>
      </c>
      <c r="S20" s="5">
        <f t="shared" si="3"/>
        <v>97.58</v>
      </c>
      <c r="T20" s="13">
        <v>97.8</v>
      </c>
      <c r="U20" s="13">
        <v>96.7</v>
      </c>
      <c r="V20" s="13">
        <v>97.8</v>
      </c>
    </row>
    <row r="21" spans="1:22" ht="28.5" customHeight="1" thickBot="1">
      <c r="A21" s="7">
        <v>28</v>
      </c>
      <c r="B21" s="10" t="s">
        <v>44</v>
      </c>
      <c r="C21" s="5">
        <f t="shared" si="0"/>
        <v>86.766000000000005</v>
      </c>
      <c r="D21" s="5">
        <f t="shared" si="4"/>
        <v>95.92</v>
      </c>
      <c r="E21" s="11">
        <v>100</v>
      </c>
      <c r="F21" s="11">
        <v>90</v>
      </c>
      <c r="G21" s="11">
        <v>97.3</v>
      </c>
      <c r="H21" s="5">
        <f t="shared" si="5"/>
        <v>74.75</v>
      </c>
      <c r="I21" s="11">
        <v>60</v>
      </c>
      <c r="J21" s="11">
        <v>89.5</v>
      </c>
      <c r="K21" s="5">
        <f t="shared" si="1"/>
        <v>68.83</v>
      </c>
      <c r="L21" s="11">
        <v>0</v>
      </c>
      <c r="M21" s="11">
        <v>100</v>
      </c>
      <c r="N21" s="11">
        <v>96.1</v>
      </c>
      <c r="O21" s="5">
        <f t="shared" si="2"/>
        <v>98.000000000000014</v>
      </c>
      <c r="P21" s="11">
        <v>98</v>
      </c>
      <c r="Q21" s="11">
        <v>97.4</v>
      </c>
      <c r="R21" s="11">
        <v>99.2</v>
      </c>
      <c r="S21" s="5">
        <f t="shared" si="3"/>
        <v>96.330000000000013</v>
      </c>
      <c r="T21" s="13">
        <v>96.8</v>
      </c>
      <c r="U21" s="13">
        <v>94.7</v>
      </c>
      <c r="V21" s="13">
        <v>96.7</v>
      </c>
    </row>
    <row r="22" spans="1:22" ht="28.5" customHeight="1" thickBot="1">
      <c r="A22" s="33">
        <v>29</v>
      </c>
      <c r="B22" s="34" t="s">
        <v>45</v>
      </c>
      <c r="C22" s="35">
        <f t="shared" si="0"/>
        <v>96.174000000000007</v>
      </c>
      <c r="D22" s="35">
        <f t="shared" si="4"/>
        <v>96.1</v>
      </c>
      <c r="E22" s="36">
        <v>100</v>
      </c>
      <c r="F22" s="36">
        <v>90</v>
      </c>
      <c r="G22" s="36">
        <v>97.75</v>
      </c>
      <c r="H22" s="35">
        <f t="shared" si="5"/>
        <v>96.35</v>
      </c>
      <c r="I22" s="36">
        <v>100</v>
      </c>
      <c r="J22" s="36">
        <v>92.7</v>
      </c>
      <c r="K22" s="35">
        <f t="shared" si="1"/>
        <v>90.7</v>
      </c>
      <c r="L22" s="36">
        <v>80</v>
      </c>
      <c r="M22" s="36">
        <v>100</v>
      </c>
      <c r="N22" s="36">
        <v>89</v>
      </c>
      <c r="O22" s="35">
        <f t="shared" si="2"/>
        <v>99.42</v>
      </c>
      <c r="P22" s="36">
        <v>100</v>
      </c>
      <c r="Q22" s="36">
        <v>99.1</v>
      </c>
      <c r="R22" s="36">
        <v>98.9</v>
      </c>
      <c r="S22" s="35">
        <f t="shared" si="3"/>
        <v>98.3</v>
      </c>
      <c r="T22" s="37">
        <v>98.1</v>
      </c>
      <c r="U22" s="37">
        <v>99.1</v>
      </c>
      <c r="V22" s="37">
        <v>98.1</v>
      </c>
    </row>
    <row r="23" spans="1:22" ht="31.5" customHeight="1" thickBot="1">
      <c r="A23" s="7">
        <v>30</v>
      </c>
      <c r="B23" s="10" t="s">
        <v>46</v>
      </c>
      <c r="C23" s="5">
        <f t="shared" si="0"/>
        <v>78.372</v>
      </c>
      <c r="D23" s="5">
        <f t="shared" si="4"/>
        <v>95.6</v>
      </c>
      <c r="E23" s="11">
        <v>100</v>
      </c>
      <c r="F23" s="11">
        <v>90</v>
      </c>
      <c r="G23" s="11">
        <v>96.5</v>
      </c>
      <c r="H23" s="5">
        <f t="shared" si="5"/>
        <v>79.349999999999994</v>
      </c>
      <c r="I23" s="11">
        <v>80</v>
      </c>
      <c r="J23" s="11">
        <v>78.7</v>
      </c>
      <c r="K23" s="5">
        <f t="shared" si="1"/>
        <v>28.32</v>
      </c>
      <c r="L23" s="11">
        <v>0</v>
      </c>
      <c r="M23" s="11">
        <v>0</v>
      </c>
      <c r="N23" s="11">
        <v>94.4</v>
      </c>
      <c r="O23" s="5">
        <f t="shared" si="2"/>
        <v>96.080000000000013</v>
      </c>
      <c r="P23" s="11">
        <v>95.5</v>
      </c>
      <c r="Q23" s="11">
        <v>95.5</v>
      </c>
      <c r="R23" s="11">
        <v>98.4</v>
      </c>
      <c r="S23" s="5">
        <f t="shared" si="3"/>
        <v>92.509999999999991</v>
      </c>
      <c r="T23" s="13">
        <v>90.9</v>
      </c>
      <c r="U23" s="13">
        <v>93.2</v>
      </c>
      <c r="V23" s="13">
        <v>93.2</v>
      </c>
    </row>
    <row r="24" spans="1:22" ht="28.5" customHeight="1" thickBot="1">
      <c r="A24" s="7">
        <v>31</v>
      </c>
      <c r="B24" s="10" t="s">
        <v>47</v>
      </c>
      <c r="C24" s="5">
        <f t="shared" si="0"/>
        <v>93.224000000000004</v>
      </c>
      <c r="D24" s="5">
        <f t="shared" si="4"/>
        <v>97</v>
      </c>
      <c r="E24" s="11">
        <v>100</v>
      </c>
      <c r="F24" s="11">
        <v>90</v>
      </c>
      <c r="G24" s="11">
        <v>100</v>
      </c>
      <c r="H24" s="5">
        <f t="shared" si="5"/>
        <v>98.9</v>
      </c>
      <c r="I24" s="11">
        <v>100</v>
      </c>
      <c r="J24" s="11">
        <v>97.8</v>
      </c>
      <c r="K24" s="5">
        <f t="shared" si="1"/>
        <v>72</v>
      </c>
      <c r="L24" s="11">
        <v>60</v>
      </c>
      <c r="M24" s="11">
        <v>60</v>
      </c>
      <c r="N24" s="11">
        <v>100</v>
      </c>
      <c r="O24" s="5">
        <f t="shared" si="2"/>
        <v>99.72</v>
      </c>
      <c r="P24" s="11">
        <v>100</v>
      </c>
      <c r="Q24" s="11">
        <v>99.3</v>
      </c>
      <c r="R24" s="11">
        <v>100</v>
      </c>
      <c r="S24" s="5">
        <f t="shared" si="3"/>
        <v>98.5</v>
      </c>
      <c r="T24" s="13">
        <v>97.8</v>
      </c>
      <c r="U24" s="13">
        <v>99.3</v>
      </c>
      <c r="V24" s="13">
        <v>98.6</v>
      </c>
    </row>
    <row r="25" spans="1:22" ht="42" customHeight="1" thickBot="1">
      <c r="A25" s="7">
        <v>32</v>
      </c>
      <c r="B25" s="10" t="s">
        <v>48</v>
      </c>
      <c r="C25" s="5">
        <f t="shared" ref="C25:C47" si="6">SUM(D25+H25+K25+O25+S25)/5</f>
        <v>91.681999999999988</v>
      </c>
      <c r="D25" s="5">
        <f t="shared" si="4"/>
        <v>96.56</v>
      </c>
      <c r="E25" s="11">
        <v>100</v>
      </c>
      <c r="F25" s="11">
        <v>90</v>
      </c>
      <c r="G25" s="11">
        <v>98.9</v>
      </c>
      <c r="H25" s="5">
        <f t="shared" si="5"/>
        <v>97.7</v>
      </c>
      <c r="I25" s="11">
        <v>100</v>
      </c>
      <c r="J25" s="11">
        <v>95.4</v>
      </c>
      <c r="K25" s="5">
        <f t="shared" si="1"/>
        <v>64.900000000000006</v>
      </c>
      <c r="L25" s="11">
        <v>0</v>
      </c>
      <c r="M25" s="11">
        <v>100</v>
      </c>
      <c r="N25" s="11">
        <v>83</v>
      </c>
      <c r="O25" s="5">
        <f t="shared" si="2"/>
        <v>99.6</v>
      </c>
      <c r="P25" s="11">
        <v>99</v>
      </c>
      <c r="Q25" s="11">
        <v>100</v>
      </c>
      <c r="R25" s="11">
        <v>100</v>
      </c>
      <c r="S25" s="5">
        <f t="shared" si="3"/>
        <v>99.65</v>
      </c>
      <c r="T25" s="13">
        <v>99.7</v>
      </c>
      <c r="U25" s="13">
        <v>98.7</v>
      </c>
      <c r="V25" s="13">
        <v>100</v>
      </c>
    </row>
    <row r="26" spans="1:22" ht="28.5" customHeight="1" thickBot="1">
      <c r="A26" s="7">
        <v>33</v>
      </c>
      <c r="B26" s="10" t="s">
        <v>49</v>
      </c>
      <c r="C26" s="5">
        <f t="shared" si="6"/>
        <v>82.933999999999997</v>
      </c>
      <c r="D26" s="5">
        <f t="shared" si="4"/>
        <v>90.9</v>
      </c>
      <c r="E26" s="11">
        <v>75</v>
      </c>
      <c r="F26" s="11">
        <v>100</v>
      </c>
      <c r="G26" s="11">
        <v>96</v>
      </c>
      <c r="H26" s="5">
        <f t="shared" si="5"/>
        <v>81.349999999999994</v>
      </c>
      <c r="I26" s="11">
        <v>80</v>
      </c>
      <c r="J26" s="11">
        <v>82.7</v>
      </c>
      <c r="K26" s="5">
        <f t="shared" si="1"/>
        <v>53.61</v>
      </c>
      <c r="L26" s="11">
        <v>0</v>
      </c>
      <c r="M26" s="11">
        <v>60</v>
      </c>
      <c r="N26" s="11">
        <v>98.7</v>
      </c>
      <c r="O26" s="5">
        <f t="shared" si="2"/>
        <v>95.980000000000018</v>
      </c>
      <c r="P26" s="11">
        <v>96</v>
      </c>
      <c r="Q26" s="11">
        <v>96.7</v>
      </c>
      <c r="R26" s="11">
        <v>94.5</v>
      </c>
      <c r="S26" s="5">
        <f t="shared" si="3"/>
        <v>92.83</v>
      </c>
      <c r="T26" s="13">
        <v>90.5</v>
      </c>
      <c r="U26" s="13">
        <v>91.9</v>
      </c>
      <c r="V26" s="13">
        <v>94.6</v>
      </c>
    </row>
    <row r="27" spans="1:22" ht="42.75" customHeight="1" thickBot="1">
      <c r="A27" s="7">
        <v>34</v>
      </c>
      <c r="B27" s="10" t="s">
        <v>50</v>
      </c>
      <c r="C27" s="5">
        <f t="shared" si="6"/>
        <v>96.373999999999995</v>
      </c>
      <c r="D27" s="5">
        <f t="shared" si="4"/>
        <v>99.84</v>
      </c>
      <c r="E27" s="11">
        <v>100</v>
      </c>
      <c r="F27" s="11">
        <v>100</v>
      </c>
      <c r="G27" s="11">
        <v>99.6</v>
      </c>
      <c r="H27" s="5">
        <f t="shared" si="5"/>
        <v>97.65</v>
      </c>
      <c r="I27" s="11">
        <v>100</v>
      </c>
      <c r="J27" s="11">
        <v>95.3</v>
      </c>
      <c r="K27" s="5">
        <f t="shared" si="1"/>
        <v>86.38</v>
      </c>
      <c r="L27" s="11">
        <v>60</v>
      </c>
      <c r="M27" s="11">
        <v>100</v>
      </c>
      <c r="N27" s="11">
        <v>94.6</v>
      </c>
      <c r="O27" s="5">
        <f t="shared" si="2"/>
        <v>99.360000000000014</v>
      </c>
      <c r="P27" s="11">
        <v>98.4</v>
      </c>
      <c r="Q27" s="11">
        <v>100</v>
      </c>
      <c r="R27" s="11">
        <v>100</v>
      </c>
      <c r="S27" s="5">
        <f t="shared" si="3"/>
        <v>98.64</v>
      </c>
      <c r="T27" s="13">
        <v>99.2</v>
      </c>
      <c r="U27" s="13">
        <v>98.4</v>
      </c>
      <c r="V27" s="13">
        <v>98.4</v>
      </c>
    </row>
    <row r="28" spans="1:22" ht="40.5" customHeight="1" thickBot="1">
      <c r="A28" s="7">
        <v>35</v>
      </c>
      <c r="B28" s="10" t="s">
        <v>51</v>
      </c>
      <c r="C28" s="5">
        <f t="shared" si="6"/>
        <v>83.822000000000003</v>
      </c>
      <c r="D28" s="5">
        <f t="shared" si="4"/>
        <v>85.26</v>
      </c>
      <c r="E28" s="11">
        <v>100</v>
      </c>
      <c r="F28" s="11">
        <v>60</v>
      </c>
      <c r="G28" s="11">
        <v>93.15</v>
      </c>
      <c r="H28" s="5">
        <f t="shared" si="5"/>
        <v>92.4</v>
      </c>
      <c r="I28" s="11">
        <v>100</v>
      </c>
      <c r="J28" s="11">
        <v>84.8</v>
      </c>
      <c r="K28" s="5">
        <f t="shared" si="1"/>
        <v>51.870000000000005</v>
      </c>
      <c r="L28" s="11">
        <v>0</v>
      </c>
      <c r="M28" s="11">
        <v>60</v>
      </c>
      <c r="N28" s="11">
        <v>92.9</v>
      </c>
      <c r="O28" s="5">
        <f t="shared" si="2"/>
        <v>97.2</v>
      </c>
      <c r="P28" s="11">
        <v>98</v>
      </c>
      <c r="Q28" s="11">
        <v>98</v>
      </c>
      <c r="R28" s="11">
        <v>94</v>
      </c>
      <c r="S28" s="5">
        <f t="shared" si="3"/>
        <v>92.38</v>
      </c>
      <c r="T28" s="13">
        <v>92.9</v>
      </c>
      <c r="U28" s="13">
        <v>87.8</v>
      </c>
      <c r="V28" s="13">
        <v>93.9</v>
      </c>
    </row>
    <row r="29" spans="1:22" ht="28.5" customHeight="1" thickBot="1">
      <c r="A29" s="7">
        <v>36</v>
      </c>
      <c r="B29" s="10" t="s">
        <v>52</v>
      </c>
      <c r="C29" s="5">
        <f t="shared" si="6"/>
        <v>93.548000000000002</v>
      </c>
      <c r="D29" s="5">
        <f t="shared" si="4"/>
        <v>96.02000000000001</v>
      </c>
      <c r="E29" s="11">
        <v>100</v>
      </c>
      <c r="F29" s="11">
        <v>90</v>
      </c>
      <c r="G29" s="11">
        <v>97.55</v>
      </c>
      <c r="H29" s="5">
        <f t="shared" si="5"/>
        <v>96.8</v>
      </c>
      <c r="I29" s="11">
        <v>100</v>
      </c>
      <c r="J29" s="11">
        <v>93.6</v>
      </c>
      <c r="K29" s="5">
        <f t="shared" si="1"/>
        <v>78.900000000000006</v>
      </c>
      <c r="L29" s="11">
        <v>100</v>
      </c>
      <c r="M29" s="11">
        <v>60</v>
      </c>
      <c r="N29" s="11">
        <v>83</v>
      </c>
      <c r="O29" s="5">
        <f t="shared" si="2"/>
        <v>98.259999999999991</v>
      </c>
      <c r="P29" s="13">
        <v>100</v>
      </c>
      <c r="Q29" s="13">
        <v>97.2</v>
      </c>
      <c r="R29" s="13">
        <v>96.9</v>
      </c>
      <c r="S29" s="5">
        <f t="shared" si="3"/>
        <v>97.759999999999991</v>
      </c>
      <c r="T29" s="13">
        <v>97.2</v>
      </c>
      <c r="U29" s="13">
        <v>100</v>
      </c>
      <c r="V29" s="13">
        <v>97.2</v>
      </c>
    </row>
    <row r="30" spans="1:22" ht="28.5" customHeight="1" thickBot="1">
      <c r="A30" s="7">
        <v>37</v>
      </c>
      <c r="B30" s="10" t="s">
        <v>53</v>
      </c>
      <c r="C30" s="5">
        <f t="shared" si="6"/>
        <v>86.426000000000002</v>
      </c>
      <c r="D30" s="5">
        <f t="shared" si="4"/>
        <v>90.039999999999992</v>
      </c>
      <c r="E30" s="11">
        <v>80</v>
      </c>
      <c r="F30" s="11">
        <v>90</v>
      </c>
      <c r="G30" s="11">
        <v>97.6</v>
      </c>
      <c r="H30" s="5">
        <f t="shared" si="5"/>
        <v>95.05</v>
      </c>
      <c r="I30" s="11">
        <v>100</v>
      </c>
      <c r="J30" s="11">
        <v>90.1</v>
      </c>
      <c r="K30" s="5">
        <f t="shared" si="1"/>
        <v>51.42</v>
      </c>
      <c r="L30" s="11">
        <v>0</v>
      </c>
      <c r="M30" s="11">
        <v>60</v>
      </c>
      <c r="N30" s="11">
        <v>91.4</v>
      </c>
      <c r="O30" s="5">
        <f t="shared" si="2"/>
        <v>98.52000000000001</v>
      </c>
      <c r="P30" s="13">
        <v>98.7</v>
      </c>
      <c r="Q30" s="13">
        <v>98</v>
      </c>
      <c r="R30" s="13">
        <v>99.2</v>
      </c>
      <c r="S30" s="5">
        <f t="shared" si="3"/>
        <v>97.1</v>
      </c>
      <c r="T30" s="13">
        <v>97.7</v>
      </c>
      <c r="U30" s="13">
        <v>94.7</v>
      </c>
      <c r="V30" s="13">
        <v>97.7</v>
      </c>
    </row>
    <row r="31" spans="1:22" ht="27" customHeight="1" thickBot="1">
      <c r="A31" s="7">
        <v>38</v>
      </c>
      <c r="B31" s="10" t="s">
        <v>54</v>
      </c>
      <c r="C31" s="5">
        <f t="shared" si="6"/>
        <v>92.728000000000009</v>
      </c>
      <c r="D31" s="5">
        <f t="shared" si="4"/>
        <v>99.860000000000014</v>
      </c>
      <c r="E31" s="11">
        <v>100</v>
      </c>
      <c r="F31" s="11">
        <v>100</v>
      </c>
      <c r="G31" s="11">
        <v>99.65</v>
      </c>
      <c r="H31" s="5">
        <f t="shared" si="5"/>
        <v>99.3</v>
      </c>
      <c r="I31" s="11">
        <v>100</v>
      </c>
      <c r="J31" s="11">
        <v>98.6</v>
      </c>
      <c r="K31" s="5">
        <f t="shared" si="1"/>
        <v>67.3</v>
      </c>
      <c r="L31" s="11">
        <v>0</v>
      </c>
      <c r="M31" s="11">
        <v>100</v>
      </c>
      <c r="N31" s="11">
        <v>91</v>
      </c>
      <c r="O31" s="5">
        <f t="shared" si="2"/>
        <v>99</v>
      </c>
      <c r="P31" s="13">
        <v>99.3</v>
      </c>
      <c r="Q31" s="13">
        <v>98.6</v>
      </c>
      <c r="R31" s="13">
        <v>99.2</v>
      </c>
      <c r="S31" s="5">
        <f t="shared" si="3"/>
        <v>98.18</v>
      </c>
      <c r="T31" s="13">
        <v>96.5</v>
      </c>
      <c r="U31" s="13">
        <v>97.9</v>
      </c>
      <c r="V31" s="13">
        <v>99.3</v>
      </c>
    </row>
    <row r="32" spans="1:22" ht="28.5" customHeight="1" thickBot="1">
      <c r="A32" s="7">
        <v>39</v>
      </c>
      <c r="B32" s="10" t="s">
        <v>55</v>
      </c>
      <c r="C32" s="5">
        <f t="shared" si="6"/>
        <v>81.451999999999998</v>
      </c>
      <c r="D32" s="5">
        <f t="shared" si="4"/>
        <v>94.98</v>
      </c>
      <c r="E32" s="11">
        <v>100</v>
      </c>
      <c r="F32" s="11">
        <v>90</v>
      </c>
      <c r="G32" s="11">
        <v>94.95</v>
      </c>
      <c r="H32" s="5">
        <f t="shared" si="5"/>
        <v>92.15</v>
      </c>
      <c r="I32" s="11">
        <v>100</v>
      </c>
      <c r="J32" s="11">
        <v>84.3</v>
      </c>
      <c r="K32" s="5">
        <f t="shared" si="1"/>
        <v>35.870000000000005</v>
      </c>
      <c r="L32" s="11">
        <v>0</v>
      </c>
      <c r="M32" s="11">
        <v>20</v>
      </c>
      <c r="N32" s="11">
        <v>92.9</v>
      </c>
      <c r="O32" s="5">
        <f t="shared" si="2"/>
        <v>95</v>
      </c>
      <c r="P32" s="13">
        <v>94.2</v>
      </c>
      <c r="Q32" s="13">
        <v>94.2</v>
      </c>
      <c r="R32" s="13">
        <v>98.2</v>
      </c>
      <c r="S32" s="5">
        <f t="shared" si="3"/>
        <v>89.259999999999991</v>
      </c>
      <c r="T32" s="13">
        <v>85.3</v>
      </c>
      <c r="U32" s="13">
        <v>94.1</v>
      </c>
      <c r="V32" s="13">
        <v>89.7</v>
      </c>
    </row>
    <row r="33" spans="1:22" ht="28.5" customHeight="1" thickBot="1">
      <c r="A33" s="7">
        <v>40</v>
      </c>
      <c r="B33" s="10" t="s">
        <v>56</v>
      </c>
      <c r="C33" s="5">
        <f t="shared" si="6"/>
        <v>82.157999999999987</v>
      </c>
      <c r="D33" s="5">
        <f t="shared" si="4"/>
        <v>94.1</v>
      </c>
      <c r="E33" s="11">
        <v>90</v>
      </c>
      <c r="F33" s="11">
        <v>100</v>
      </c>
      <c r="G33" s="11">
        <v>92.75</v>
      </c>
      <c r="H33" s="5">
        <f t="shared" si="5"/>
        <v>84.8</v>
      </c>
      <c r="I33" s="11">
        <v>80</v>
      </c>
      <c r="J33" s="11">
        <v>89.6</v>
      </c>
      <c r="K33" s="5">
        <f t="shared" si="1"/>
        <v>37.729999999999997</v>
      </c>
      <c r="L33" s="11">
        <v>0</v>
      </c>
      <c r="M33" s="11">
        <v>20</v>
      </c>
      <c r="N33" s="11">
        <v>99.1</v>
      </c>
      <c r="O33" s="5">
        <f t="shared" si="2"/>
        <v>96.960000000000008</v>
      </c>
      <c r="P33" s="13">
        <v>96.2</v>
      </c>
      <c r="Q33" s="13">
        <v>96.2</v>
      </c>
      <c r="R33" s="13">
        <v>100</v>
      </c>
      <c r="S33" s="5">
        <f t="shared" si="3"/>
        <v>97.199999999999989</v>
      </c>
      <c r="T33" s="13">
        <v>98.1</v>
      </c>
      <c r="U33" s="13">
        <v>96.1</v>
      </c>
      <c r="V33" s="13">
        <v>97.1</v>
      </c>
    </row>
    <row r="34" spans="1:22" ht="26.25" customHeight="1" thickBot="1">
      <c r="A34" s="7">
        <v>41</v>
      </c>
      <c r="B34" s="10" t="s">
        <v>57</v>
      </c>
      <c r="C34" s="5">
        <f t="shared" si="6"/>
        <v>85.306000000000012</v>
      </c>
      <c r="D34" s="5">
        <f t="shared" si="4"/>
        <v>97.56</v>
      </c>
      <c r="E34" s="11">
        <v>95</v>
      </c>
      <c r="F34" s="11">
        <v>100</v>
      </c>
      <c r="G34" s="11">
        <v>97.65</v>
      </c>
      <c r="H34" s="5">
        <f t="shared" si="5"/>
        <v>95.65</v>
      </c>
      <c r="I34" s="11">
        <v>100</v>
      </c>
      <c r="J34" s="11">
        <v>91.3</v>
      </c>
      <c r="K34" s="5">
        <f t="shared" si="1"/>
        <v>36.53</v>
      </c>
      <c r="L34" s="11">
        <v>0</v>
      </c>
      <c r="M34" s="11">
        <v>20</v>
      </c>
      <c r="N34" s="11">
        <v>95.1</v>
      </c>
      <c r="O34" s="5">
        <f t="shared" si="2"/>
        <v>99.240000000000009</v>
      </c>
      <c r="P34" s="13">
        <v>98.1</v>
      </c>
      <c r="Q34" s="13">
        <v>100</v>
      </c>
      <c r="R34" s="13">
        <v>100</v>
      </c>
      <c r="S34" s="5">
        <f t="shared" si="3"/>
        <v>97.55</v>
      </c>
      <c r="T34" s="13">
        <v>97.1</v>
      </c>
      <c r="U34" s="13">
        <v>97.1</v>
      </c>
      <c r="V34" s="13">
        <v>98</v>
      </c>
    </row>
    <row r="35" spans="1:22" ht="28.5" customHeight="1" thickBot="1">
      <c r="A35" s="7">
        <v>42</v>
      </c>
      <c r="B35" s="10" t="s">
        <v>58</v>
      </c>
      <c r="C35" s="5">
        <f t="shared" si="6"/>
        <v>90.34</v>
      </c>
      <c r="D35" s="5">
        <f t="shared" si="4"/>
        <v>98.9</v>
      </c>
      <c r="E35" s="11">
        <v>100</v>
      </c>
      <c r="F35" s="11">
        <v>100</v>
      </c>
      <c r="G35" s="11">
        <v>97.25</v>
      </c>
      <c r="H35" s="5">
        <f t="shared" si="5"/>
        <v>95.45</v>
      </c>
      <c r="I35" s="11">
        <v>100</v>
      </c>
      <c r="J35" s="11">
        <v>90.9</v>
      </c>
      <c r="K35" s="5">
        <f t="shared" si="1"/>
        <v>63.96</v>
      </c>
      <c r="L35" s="11">
        <v>40</v>
      </c>
      <c r="M35" s="11">
        <v>60</v>
      </c>
      <c r="N35" s="11">
        <v>93.2</v>
      </c>
      <c r="O35" s="5">
        <f t="shared" si="2"/>
        <v>97.62</v>
      </c>
      <c r="P35" s="13">
        <v>96.6</v>
      </c>
      <c r="Q35" s="13">
        <v>97.7</v>
      </c>
      <c r="R35" s="13">
        <v>99.5</v>
      </c>
      <c r="S35" s="5">
        <f t="shared" si="3"/>
        <v>95.77</v>
      </c>
      <c r="T35" s="13">
        <v>95.1</v>
      </c>
      <c r="U35" s="13">
        <v>94.7</v>
      </c>
      <c r="V35" s="13">
        <v>96.6</v>
      </c>
    </row>
    <row r="36" spans="1:22" ht="44.25" customHeight="1" thickBot="1">
      <c r="A36" s="7">
        <v>43</v>
      </c>
      <c r="B36" s="10" t="s">
        <v>59</v>
      </c>
      <c r="C36" s="5">
        <f t="shared" si="6"/>
        <v>92.416000000000011</v>
      </c>
      <c r="D36" s="5">
        <f t="shared" si="4"/>
        <v>97.26</v>
      </c>
      <c r="E36" s="11">
        <v>95</v>
      </c>
      <c r="F36" s="11">
        <v>100</v>
      </c>
      <c r="G36" s="11">
        <v>96.9</v>
      </c>
      <c r="H36" s="5">
        <f t="shared" si="5"/>
        <v>95.45</v>
      </c>
      <c r="I36" s="11">
        <v>100</v>
      </c>
      <c r="J36" s="11">
        <v>90.9</v>
      </c>
      <c r="K36" s="5">
        <f t="shared" si="1"/>
        <v>74.95</v>
      </c>
      <c r="L36" s="11">
        <v>20</v>
      </c>
      <c r="M36" s="11">
        <v>100</v>
      </c>
      <c r="N36" s="11">
        <v>96.5</v>
      </c>
      <c r="O36" s="5">
        <f t="shared" si="2"/>
        <v>97.06</v>
      </c>
      <c r="P36" s="13">
        <v>96</v>
      </c>
      <c r="Q36" s="13">
        <v>97.2</v>
      </c>
      <c r="R36" s="13">
        <v>98.9</v>
      </c>
      <c r="S36" s="5">
        <f t="shared" si="3"/>
        <v>97.36</v>
      </c>
      <c r="T36" s="13">
        <v>98</v>
      </c>
      <c r="U36" s="13">
        <v>94.8</v>
      </c>
      <c r="V36" s="13">
        <v>98</v>
      </c>
    </row>
    <row r="37" spans="1:22" ht="44.25" customHeight="1" thickBot="1">
      <c r="A37" s="7">
        <v>44</v>
      </c>
      <c r="B37" s="10" t="s">
        <v>60</v>
      </c>
      <c r="C37" s="5">
        <f t="shared" si="6"/>
        <v>86.714000000000013</v>
      </c>
      <c r="D37" s="5">
        <f t="shared" si="4"/>
        <v>97.68</v>
      </c>
      <c r="E37" s="11">
        <v>100</v>
      </c>
      <c r="F37" s="11">
        <v>100</v>
      </c>
      <c r="G37" s="11">
        <v>94.199999999999989</v>
      </c>
      <c r="H37" s="5">
        <f t="shared" si="5"/>
        <v>89.3</v>
      </c>
      <c r="I37" s="11">
        <v>100</v>
      </c>
      <c r="J37" s="11">
        <v>78.599999999999994</v>
      </c>
      <c r="K37" s="5">
        <f t="shared" si="1"/>
        <v>60.65</v>
      </c>
      <c r="L37" s="11">
        <v>0</v>
      </c>
      <c r="M37" s="11">
        <v>80</v>
      </c>
      <c r="N37" s="11">
        <v>95.5</v>
      </c>
      <c r="O37" s="5">
        <f t="shared" si="2"/>
        <v>93.36</v>
      </c>
      <c r="P37" s="13">
        <v>92.9</v>
      </c>
      <c r="Q37" s="13">
        <v>91.1</v>
      </c>
      <c r="R37" s="13">
        <v>98.8</v>
      </c>
      <c r="S37" s="5">
        <f t="shared" si="3"/>
        <v>92.580000000000013</v>
      </c>
      <c r="T37" s="13">
        <v>92.9</v>
      </c>
      <c r="U37" s="13">
        <v>89.3</v>
      </c>
      <c r="V37" s="13">
        <v>93.7</v>
      </c>
    </row>
    <row r="38" spans="1:22" ht="28.5" customHeight="1" thickBot="1">
      <c r="A38" s="7">
        <v>45</v>
      </c>
      <c r="B38" s="10" t="s">
        <v>61</v>
      </c>
      <c r="C38" s="5">
        <f t="shared" si="6"/>
        <v>80.847999999999999</v>
      </c>
      <c r="D38" s="5">
        <f t="shared" si="4"/>
        <v>86.18</v>
      </c>
      <c r="E38" s="11">
        <v>100</v>
      </c>
      <c r="F38" s="11">
        <v>60</v>
      </c>
      <c r="G38" s="11">
        <v>95.449999999999989</v>
      </c>
      <c r="H38" s="5">
        <f t="shared" si="5"/>
        <v>84.9</v>
      </c>
      <c r="I38" s="11">
        <v>80</v>
      </c>
      <c r="J38" s="11">
        <v>89.8</v>
      </c>
      <c r="K38" s="5">
        <f t="shared" si="1"/>
        <v>37.429999999999993</v>
      </c>
      <c r="L38" s="11">
        <v>0</v>
      </c>
      <c r="M38" s="11">
        <v>20</v>
      </c>
      <c r="N38" s="11">
        <v>98.1</v>
      </c>
      <c r="O38" s="5">
        <f t="shared" si="2"/>
        <v>98.800000000000011</v>
      </c>
      <c r="P38" s="13">
        <v>98.7</v>
      </c>
      <c r="Q38" s="13">
        <v>98.7</v>
      </c>
      <c r="R38" s="13">
        <v>99.2</v>
      </c>
      <c r="S38" s="5">
        <f t="shared" si="3"/>
        <v>96.929999999999993</v>
      </c>
      <c r="T38" s="13">
        <v>96.8</v>
      </c>
      <c r="U38" s="13">
        <v>94.2</v>
      </c>
      <c r="V38" s="13">
        <v>98.1</v>
      </c>
    </row>
    <row r="39" spans="1:22" ht="40.5" customHeight="1" thickBot="1">
      <c r="A39" s="7">
        <v>46</v>
      </c>
      <c r="B39" s="10" t="s">
        <v>62</v>
      </c>
      <c r="C39" s="5">
        <f t="shared" si="6"/>
        <v>89.138000000000005</v>
      </c>
      <c r="D39" s="5">
        <f t="shared" si="4"/>
        <v>99.34</v>
      </c>
      <c r="E39" s="11">
        <v>100</v>
      </c>
      <c r="F39" s="11">
        <v>100</v>
      </c>
      <c r="G39" s="11">
        <v>98.35</v>
      </c>
      <c r="H39" s="5">
        <f t="shared" si="5"/>
        <v>96.9</v>
      </c>
      <c r="I39" s="11">
        <v>100</v>
      </c>
      <c r="J39" s="11">
        <v>93.8</v>
      </c>
      <c r="K39" s="5">
        <f t="shared" si="1"/>
        <v>53.07</v>
      </c>
      <c r="L39" s="11">
        <v>0</v>
      </c>
      <c r="M39" s="11">
        <v>60</v>
      </c>
      <c r="N39" s="11">
        <v>96.9</v>
      </c>
      <c r="O39" s="5">
        <f t="shared" si="2"/>
        <v>98.54000000000002</v>
      </c>
      <c r="P39" s="13">
        <v>98.4</v>
      </c>
      <c r="Q39" s="13">
        <v>98.4</v>
      </c>
      <c r="R39" s="13">
        <v>99.1</v>
      </c>
      <c r="S39" s="5">
        <f t="shared" si="3"/>
        <v>97.84</v>
      </c>
      <c r="T39" s="13">
        <v>97.7</v>
      </c>
      <c r="U39" s="13">
        <v>98.4</v>
      </c>
      <c r="V39" s="13">
        <v>97.7</v>
      </c>
    </row>
    <row r="40" spans="1:22" ht="46.5" customHeight="1" thickBot="1">
      <c r="A40" s="7">
        <v>47</v>
      </c>
      <c r="B40" s="10" t="s">
        <v>63</v>
      </c>
      <c r="C40" s="5">
        <f t="shared" si="6"/>
        <v>93.8</v>
      </c>
      <c r="D40" s="5">
        <f t="shared" si="4"/>
        <v>98.460000000000008</v>
      </c>
      <c r="E40" s="11">
        <v>100</v>
      </c>
      <c r="F40" s="11">
        <v>100</v>
      </c>
      <c r="G40" s="11">
        <v>96.15</v>
      </c>
      <c r="H40" s="5">
        <f t="shared" si="5"/>
        <v>92.4</v>
      </c>
      <c r="I40" s="11">
        <v>100</v>
      </c>
      <c r="J40" s="11">
        <v>84.8</v>
      </c>
      <c r="K40" s="5">
        <f t="shared" si="1"/>
        <v>84.58</v>
      </c>
      <c r="L40" s="11">
        <v>60</v>
      </c>
      <c r="M40" s="11">
        <v>100</v>
      </c>
      <c r="N40" s="11">
        <v>88.6</v>
      </c>
      <c r="O40" s="5">
        <f t="shared" si="2"/>
        <v>98.48</v>
      </c>
      <c r="P40" s="13">
        <v>98.7</v>
      </c>
      <c r="Q40" s="13">
        <v>97.5</v>
      </c>
      <c r="R40" s="13">
        <v>100</v>
      </c>
      <c r="S40" s="5">
        <f t="shared" si="3"/>
        <v>95.08</v>
      </c>
      <c r="T40" s="13">
        <v>95.6</v>
      </c>
      <c r="U40" s="13">
        <v>93</v>
      </c>
      <c r="V40" s="13">
        <v>95.6</v>
      </c>
    </row>
    <row r="41" spans="1:22" ht="39.75" customHeight="1" thickBot="1">
      <c r="A41" s="7">
        <v>48</v>
      </c>
      <c r="B41" s="10" t="s">
        <v>64</v>
      </c>
      <c r="C41" s="5">
        <f t="shared" si="6"/>
        <v>95.832000000000022</v>
      </c>
      <c r="D41" s="5">
        <f t="shared" si="4"/>
        <v>99.740000000000009</v>
      </c>
      <c r="E41" s="11">
        <v>100</v>
      </c>
      <c r="F41" s="11">
        <v>100</v>
      </c>
      <c r="G41" s="11">
        <v>99.35</v>
      </c>
      <c r="H41" s="5">
        <f t="shared" si="5"/>
        <v>98.05</v>
      </c>
      <c r="I41" s="11">
        <v>100</v>
      </c>
      <c r="J41" s="11">
        <v>96.1</v>
      </c>
      <c r="K41" s="5">
        <f t="shared" si="1"/>
        <v>84.17</v>
      </c>
      <c r="L41" s="11">
        <v>80</v>
      </c>
      <c r="M41" s="11">
        <v>80</v>
      </c>
      <c r="N41" s="11">
        <v>93.9</v>
      </c>
      <c r="O41" s="5">
        <f t="shared" si="2"/>
        <v>98.600000000000009</v>
      </c>
      <c r="P41" s="13">
        <v>98.6</v>
      </c>
      <c r="Q41" s="13">
        <v>98.4</v>
      </c>
      <c r="R41" s="13">
        <v>99</v>
      </c>
      <c r="S41" s="5">
        <f t="shared" si="3"/>
        <v>98.6</v>
      </c>
      <c r="T41" s="13">
        <v>98.4</v>
      </c>
      <c r="U41" s="13">
        <v>98.4</v>
      </c>
      <c r="V41" s="13">
        <v>98.8</v>
      </c>
    </row>
    <row r="42" spans="1:22" ht="28.5" customHeight="1" thickBot="1">
      <c r="A42" s="7">
        <v>49</v>
      </c>
      <c r="B42" s="10" t="s">
        <v>65</v>
      </c>
      <c r="C42" s="5">
        <f t="shared" si="6"/>
        <v>92.960000000000008</v>
      </c>
      <c r="D42" s="5">
        <f t="shared" si="4"/>
        <v>99.88</v>
      </c>
      <c r="E42" s="11">
        <v>100</v>
      </c>
      <c r="F42" s="11">
        <v>100</v>
      </c>
      <c r="G42" s="11">
        <v>99.7</v>
      </c>
      <c r="H42" s="5">
        <f t="shared" si="5"/>
        <v>99.7</v>
      </c>
      <c r="I42" s="11">
        <v>100</v>
      </c>
      <c r="J42" s="11">
        <v>99.4</v>
      </c>
      <c r="K42" s="5">
        <f t="shared" si="1"/>
        <v>66.87</v>
      </c>
      <c r="L42" s="11">
        <v>60</v>
      </c>
      <c r="M42" s="11">
        <v>60</v>
      </c>
      <c r="N42" s="11">
        <v>82.9</v>
      </c>
      <c r="O42" s="5">
        <f t="shared" si="2"/>
        <v>99.300000000000011</v>
      </c>
      <c r="P42" s="13">
        <v>99.2</v>
      </c>
      <c r="Q42" s="13">
        <v>99.2</v>
      </c>
      <c r="R42" s="13">
        <v>99.7</v>
      </c>
      <c r="S42" s="5">
        <f t="shared" si="3"/>
        <v>99.050000000000011</v>
      </c>
      <c r="T42" s="13">
        <v>99.2</v>
      </c>
      <c r="U42" s="13">
        <v>99.2</v>
      </c>
      <c r="V42" s="13">
        <v>98.9</v>
      </c>
    </row>
    <row r="43" spans="1:22" ht="40.5" customHeight="1" thickBot="1">
      <c r="A43" s="7">
        <v>50</v>
      </c>
      <c r="B43" s="10" t="s">
        <v>66</v>
      </c>
      <c r="C43" s="5">
        <f t="shared" si="6"/>
        <v>95.903999999999996</v>
      </c>
      <c r="D43" s="5">
        <f t="shared" si="4"/>
        <v>98.47999999999999</v>
      </c>
      <c r="E43" s="11">
        <v>100</v>
      </c>
      <c r="F43" s="11">
        <v>100</v>
      </c>
      <c r="G43" s="11">
        <v>96.199999999999989</v>
      </c>
      <c r="H43" s="5">
        <f t="shared" si="5"/>
        <v>94.75</v>
      </c>
      <c r="I43" s="11">
        <v>100</v>
      </c>
      <c r="J43" s="11">
        <v>89.5</v>
      </c>
      <c r="K43" s="5">
        <f t="shared" si="1"/>
        <v>87.31</v>
      </c>
      <c r="L43" s="11">
        <v>60</v>
      </c>
      <c r="M43" s="11">
        <v>100</v>
      </c>
      <c r="N43" s="11">
        <v>97.7</v>
      </c>
      <c r="O43" s="5">
        <f t="shared" si="2"/>
        <v>99.68</v>
      </c>
      <c r="P43" s="13">
        <v>99.2</v>
      </c>
      <c r="Q43" s="13">
        <v>100</v>
      </c>
      <c r="R43" s="13">
        <v>100</v>
      </c>
      <c r="S43" s="5">
        <f t="shared" si="3"/>
        <v>99.3</v>
      </c>
      <c r="T43" s="13">
        <v>99.2</v>
      </c>
      <c r="U43" s="13">
        <v>97.7</v>
      </c>
      <c r="V43" s="13">
        <v>100</v>
      </c>
    </row>
    <row r="44" spans="1:22" ht="28.5" customHeight="1" thickBot="1">
      <c r="A44" s="7">
        <v>51</v>
      </c>
      <c r="B44" s="10" t="s">
        <v>67</v>
      </c>
      <c r="C44" s="5">
        <f t="shared" si="6"/>
        <v>86.419999999999987</v>
      </c>
      <c r="D44" s="5">
        <f t="shared" si="4"/>
        <v>94.56</v>
      </c>
      <c r="E44" s="11">
        <v>100</v>
      </c>
      <c r="F44" s="12">
        <v>90</v>
      </c>
      <c r="G44" s="8">
        <v>93.9</v>
      </c>
      <c r="H44" s="5">
        <f t="shared" si="5"/>
        <v>71.7</v>
      </c>
      <c r="I44" s="11">
        <v>60</v>
      </c>
      <c r="J44" s="11">
        <v>83.4</v>
      </c>
      <c r="K44" s="5">
        <f t="shared" si="1"/>
        <v>70.97999999999999</v>
      </c>
      <c r="L44" s="11">
        <v>60</v>
      </c>
      <c r="M44" s="11">
        <v>60</v>
      </c>
      <c r="N44" s="11">
        <v>96.6</v>
      </c>
      <c r="O44" s="5">
        <f t="shared" si="2"/>
        <v>97.74</v>
      </c>
      <c r="P44" s="13">
        <v>97.6</v>
      </c>
      <c r="Q44" s="13">
        <v>97.6</v>
      </c>
      <c r="R44" s="13">
        <v>98.3</v>
      </c>
      <c r="S44" s="5">
        <f t="shared" si="3"/>
        <v>97.12</v>
      </c>
      <c r="T44" s="13">
        <v>97.3</v>
      </c>
      <c r="U44" s="13">
        <v>93.9</v>
      </c>
      <c r="V44" s="13">
        <v>98.3</v>
      </c>
    </row>
    <row r="45" spans="1:22" ht="42" customHeight="1" thickBot="1">
      <c r="A45" s="7">
        <v>52</v>
      </c>
      <c r="B45" s="10" t="s">
        <v>68</v>
      </c>
      <c r="C45" s="5">
        <f t="shared" si="6"/>
        <v>94.030000000000015</v>
      </c>
      <c r="D45" s="5">
        <f t="shared" si="4"/>
        <v>95.300000000000011</v>
      </c>
      <c r="E45" s="11">
        <v>100</v>
      </c>
      <c r="F45" s="12">
        <v>90</v>
      </c>
      <c r="G45" s="11">
        <v>95.75</v>
      </c>
      <c r="H45" s="5">
        <f t="shared" si="5"/>
        <v>92.85</v>
      </c>
      <c r="I45" s="11">
        <v>100</v>
      </c>
      <c r="J45" s="11">
        <v>85.7</v>
      </c>
      <c r="K45" s="5">
        <f t="shared" si="1"/>
        <v>92.26</v>
      </c>
      <c r="L45" s="11">
        <v>80</v>
      </c>
      <c r="M45" s="11">
        <v>100</v>
      </c>
      <c r="N45" s="11">
        <v>94.2</v>
      </c>
      <c r="O45" s="5">
        <f t="shared" si="2"/>
        <v>96.52000000000001</v>
      </c>
      <c r="P45" s="13">
        <v>95.2</v>
      </c>
      <c r="Q45" s="13">
        <v>97</v>
      </c>
      <c r="R45" s="13">
        <v>98.2</v>
      </c>
      <c r="S45" s="5">
        <f t="shared" si="3"/>
        <v>93.22</v>
      </c>
      <c r="T45" s="13">
        <v>88.5</v>
      </c>
      <c r="U45" s="13">
        <v>93.6</v>
      </c>
      <c r="V45" s="13">
        <v>95.9</v>
      </c>
    </row>
    <row r="46" spans="1:22" ht="28.5" customHeight="1" thickBot="1">
      <c r="A46" s="7">
        <v>53</v>
      </c>
      <c r="B46" s="10" t="s">
        <v>69</v>
      </c>
      <c r="C46" s="5">
        <f t="shared" si="6"/>
        <v>91.437999999999988</v>
      </c>
      <c r="D46" s="5">
        <f t="shared" si="4"/>
        <v>95.66</v>
      </c>
      <c r="E46" s="11">
        <v>100</v>
      </c>
      <c r="F46" s="12">
        <v>90</v>
      </c>
      <c r="G46" s="11">
        <v>96.65</v>
      </c>
      <c r="H46" s="5">
        <f t="shared" si="5"/>
        <v>97.6</v>
      </c>
      <c r="I46" s="11">
        <v>100</v>
      </c>
      <c r="J46" s="11">
        <v>95.2</v>
      </c>
      <c r="K46" s="5">
        <f t="shared" si="1"/>
        <v>67.150000000000006</v>
      </c>
      <c r="L46" s="11">
        <v>0</v>
      </c>
      <c r="M46" s="11">
        <v>100</v>
      </c>
      <c r="N46" s="11">
        <v>90.5</v>
      </c>
      <c r="O46" s="5">
        <f t="shared" si="2"/>
        <v>98.38000000000001</v>
      </c>
      <c r="P46" s="13">
        <v>98.4</v>
      </c>
      <c r="Q46" s="13">
        <v>98.4</v>
      </c>
      <c r="R46" s="13">
        <v>98.3</v>
      </c>
      <c r="S46" s="5">
        <f t="shared" si="3"/>
        <v>98.4</v>
      </c>
      <c r="T46" s="13">
        <v>97.6</v>
      </c>
      <c r="U46" s="13">
        <v>97.6</v>
      </c>
      <c r="V46" s="13">
        <v>99.2</v>
      </c>
    </row>
    <row r="47" spans="1:22" ht="28.5" customHeight="1" thickBot="1">
      <c r="A47" s="7">
        <v>54</v>
      </c>
      <c r="B47" s="10" t="s">
        <v>70</v>
      </c>
      <c r="C47" s="5">
        <f t="shared" si="6"/>
        <v>90.094000000000008</v>
      </c>
      <c r="D47" s="5">
        <f t="shared" si="4"/>
        <v>96.42</v>
      </c>
      <c r="E47" s="11">
        <v>95</v>
      </c>
      <c r="F47" s="12">
        <v>100</v>
      </c>
      <c r="G47" s="11">
        <v>94.8</v>
      </c>
      <c r="H47" s="5">
        <f t="shared" si="5"/>
        <v>90.9</v>
      </c>
      <c r="I47" s="11">
        <v>100</v>
      </c>
      <c r="J47" s="11">
        <v>81.8</v>
      </c>
      <c r="K47" s="5">
        <f t="shared" si="1"/>
        <v>75.72</v>
      </c>
      <c r="L47" s="11">
        <v>80</v>
      </c>
      <c r="M47" s="11">
        <v>60</v>
      </c>
      <c r="N47" s="11">
        <v>92.4</v>
      </c>
      <c r="O47" s="5">
        <f t="shared" si="2"/>
        <v>94.720000000000013</v>
      </c>
      <c r="P47" s="13">
        <v>92.9</v>
      </c>
      <c r="Q47" s="13">
        <v>95.9</v>
      </c>
      <c r="R47" s="13">
        <v>96</v>
      </c>
      <c r="S47" s="5">
        <f t="shared" si="3"/>
        <v>92.710000000000008</v>
      </c>
      <c r="T47" s="13">
        <v>89.6</v>
      </c>
      <c r="U47" s="13">
        <v>94.9</v>
      </c>
      <c r="V47" s="13">
        <v>93.7</v>
      </c>
    </row>
  </sheetData>
  <mergeCells count="14">
    <mergeCell ref="H4:J4"/>
    <mergeCell ref="K4:N4"/>
    <mergeCell ref="O4:R4"/>
    <mergeCell ref="S4:V4"/>
    <mergeCell ref="H2:J3"/>
    <mergeCell ref="K2:N3"/>
    <mergeCell ref="O2:R3"/>
    <mergeCell ref="S2:V3"/>
    <mergeCell ref="A6:B6"/>
    <mergeCell ref="A2:A5"/>
    <mergeCell ref="B2:B5"/>
    <mergeCell ref="C3:C5"/>
    <mergeCell ref="D2:G3"/>
    <mergeCell ref="D4:G4"/>
  </mergeCells>
  <pageMargins left="0.7" right="0.7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D36" workbookViewId="0">
      <selection activeCell="D36" sqref="A1:XFD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ДОУ </vt:lpstr>
      <vt:lpstr>Лист2</vt:lpstr>
      <vt:lpstr>'ДОУ 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2022-12-19T07:31:50Z</cp:lastPrinted>
  <dcterms:created xsi:type="dcterms:W3CDTF">2020-08-19T10:13:06Z</dcterms:created>
  <dcterms:modified xsi:type="dcterms:W3CDTF">2023-07-13T11:43:19Z</dcterms:modified>
</cp:coreProperties>
</file>